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B7280"/>
      <sz val="9"/>
    </font>
    <font>
      <name val="Arial"/>
      <b val="1"/>
      <sz val="11"/>
    </font>
    <font>
      <name val="Arial"/>
      <sz val="10"/>
    </font>
    <font>
      <name val="Arial"/>
      <b val="1"/>
      <color rgb="00FFFFFF"/>
      <sz val="11"/>
    </font>
    <font>
      <name val="Arial"/>
      <b val="1"/>
      <sz val="13"/>
    </font>
  </fonts>
  <fills count="5">
    <fill>
      <patternFill/>
    </fill>
    <fill>
      <patternFill patternType="gray125"/>
    </fill>
    <fill>
      <patternFill patternType="solid">
        <fgColor rgb="00FFF6E5"/>
      </patternFill>
    </fill>
    <fill>
      <patternFill patternType="solid">
        <fgColor rgb="001A1A1A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4" fillId="0" borderId="0" pivotButton="0" quotePrefix="0" xfId="0"/>
    <xf numFmtId="0" fontId="5" fillId="3" borderId="0" pivotButton="0" quotePrefix="0" xfId="0"/>
    <xf numFmtId="0" fontId="3" fillId="4" borderId="0" pivotButton="0" quotePrefix="0" xfId="0"/>
    <xf numFmtId="4" fontId="4" fillId="0" borderId="0" pivotButton="0" quotePrefix="0" xfId="0"/>
    <xf numFmtId="4" fontId="3" fillId="0" borderId="0" pivotButton="0" quotePrefix="0" xfId="0"/>
    <xf numFmtId="4" fontId="3" fillId="2" borderId="1" pivotButton="0" quotePrefix="0" xfId="0"/>
    <xf numFmtId="4" fontId="4" fillId="2" borderId="1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3" customWidth="1" min="2" max="2"/>
    <col width="24" customWidth="1" min="3" max="3"/>
    <col width="18" customWidth="1" min="4" max="4"/>
    <col width="14" customWidth="1" min="5" max="5"/>
  </cols>
  <sheetData>
    <row r="1">
      <c r="A1" s="1" t="inlineStr">
        <is>
          <t>BASELINE - was dieser Ablauf heute kostet</t>
        </is>
      </c>
    </row>
    <row r="2">
      <c r="A2" s="2" t="inlineStr">
        <is>
          <t>Gelb = ausfuellen. Alles andere rechnet selbst.</t>
        </is>
      </c>
    </row>
    <row r="4">
      <c r="A4" s="3" t="inlineStr">
        <is>
          <t>Name des Ablaufs</t>
        </is>
      </c>
      <c r="C4" s="4" t="n"/>
    </row>
    <row r="5">
      <c r="A5" s="5" t="inlineStr">
        <is>
          <t>Stand (Datum)</t>
        </is>
      </c>
      <c r="C5" s="4" t="n"/>
    </row>
    <row r="6">
      <c r="A6" s="5" t="inlineStr">
        <is>
          <t>Haeufigkeit pro Monat</t>
        </is>
      </c>
      <c r="C6" s="4" t="n"/>
      <c r="D6" s="2" t="inlineStr">
        <is>
          <t>&lt;- (A)</t>
        </is>
      </c>
    </row>
    <row r="8" ht="22" customHeight="1">
      <c r="A8" s="6" t="inlineStr">
        <is>
          <t>1. ARBEITSZEIT</t>
        </is>
      </c>
    </row>
    <row r="9">
      <c r="A9" s="7" t="inlineStr">
        <is>
          <t>Rolle</t>
        </is>
      </c>
      <c r="B9" s="7" t="inlineStr"/>
      <c r="C9" s="7" t="inlineStr">
        <is>
          <t>Minuten/Durchlauf</t>
        </is>
      </c>
      <c r="D9" s="7" t="inlineStr">
        <is>
          <t>Stundensatz CHF</t>
        </is>
      </c>
      <c r="E9" s="7" t="inlineStr">
        <is>
          <t>CHF</t>
        </is>
      </c>
    </row>
    <row r="10">
      <c r="A10" s="4" t="n"/>
      <c r="C10" s="4" t="n"/>
      <c r="D10" s="4" t="n"/>
      <c r="E10" s="8">
        <f>IF(AND(C10&lt;&gt;"",D10&lt;&gt;""),C10/60*D10,0)</f>
        <v/>
      </c>
    </row>
    <row r="11">
      <c r="A11" s="4" t="n"/>
      <c r="C11" s="4" t="n"/>
      <c r="D11" s="4" t="n"/>
      <c r="E11" s="8">
        <f>IF(AND(C11&lt;&gt;"",D11&lt;&gt;""),C11/60*D11,0)</f>
        <v/>
      </c>
    </row>
    <row r="12">
      <c r="A12" s="4" t="n"/>
      <c r="C12" s="4" t="n"/>
      <c r="D12" s="4" t="n"/>
      <c r="E12" s="8">
        <f>IF(AND(C12&lt;&gt;"",D12&lt;&gt;""),C12/60*D12,0)</f>
        <v/>
      </c>
    </row>
    <row r="13">
      <c r="A13" s="4" t="n"/>
      <c r="C13" s="4" t="n"/>
      <c r="D13" s="4" t="n"/>
      <c r="E13" s="8">
        <f>IF(AND(C13&lt;&gt;"",D13&lt;&gt;""),C13/60*D13,0)</f>
        <v/>
      </c>
    </row>
    <row r="14">
      <c r="A14" s="3" t="inlineStr">
        <is>
          <t>Summe Arbeitszeit  (B)</t>
        </is>
      </c>
      <c r="E14" s="9">
        <f>SUM(E10:E13)</f>
        <v/>
      </c>
    </row>
    <row r="16" ht="22" customHeight="1">
      <c r="A16" s="6" t="inlineStr">
        <is>
          <t>2. UEBERGABEN</t>
        </is>
      </c>
    </row>
    <row r="17">
      <c r="A17" s="5" t="inlineStr">
        <is>
          <t>Anzahl Besitzerwechsel</t>
        </is>
      </c>
      <c r="C17" s="4" t="n"/>
    </row>
    <row r="18">
      <c r="A18" s="5" t="inlineStr">
        <is>
          <t>Rueckfragen pro Durchlauf</t>
        </is>
      </c>
      <c r="C18" s="4" t="n"/>
    </row>
    <row r="19">
      <c r="A19" s="5" t="inlineStr">
        <is>
          <t>Minuten je Rueckfrage (beide Seiten)</t>
        </is>
      </c>
      <c r="C19" s="4" t="n"/>
    </row>
    <row r="20">
      <c r="A20" s="5" t="inlineStr">
        <is>
          <t>Stundensatz CHF (gemischt)</t>
        </is>
      </c>
      <c r="C20" s="4" t="n"/>
    </row>
    <row r="21">
      <c r="A21" s="3" t="inlineStr">
        <is>
          <t>Summe Uebergaben  (C)</t>
        </is>
      </c>
      <c r="E21" s="9">
        <f>IF(AND(C18&lt;&gt;"",C19&lt;&gt;"",C20&lt;&gt;""),C18*C19/60*C20,0)</f>
        <v/>
      </c>
    </row>
    <row r="23" ht="22" customHeight="1">
      <c r="A23" s="6" t="inlineStr">
        <is>
          <t>3. EXTERNE KOSTEN</t>
        </is>
      </c>
    </row>
    <row r="24">
      <c r="A24" s="5" t="inlineStr">
        <is>
          <t>Was extern eingekauft wird</t>
        </is>
      </c>
      <c r="C24" s="4" t="n"/>
    </row>
    <row r="25">
      <c r="A25" s="3" t="inlineStr">
        <is>
          <t>CHF je Durchlauf  (D)</t>
        </is>
      </c>
      <c r="E25" s="10" t="n"/>
    </row>
    <row r="27" ht="22" customHeight="1">
      <c r="A27" s="6" t="inlineStr">
        <is>
          <t>4. FEHLER UND NACHARBEIT</t>
        </is>
      </c>
    </row>
    <row r="28">
      <c r="A28" s="5" t="inlineStr">
        <is>
          <t>Rucklaeufer von 10 Durchlaeufen</t>
        </is>
      </c>
      <c r="C28" s="4" t="n"/>
    </row>
    <row r="29">
      <c r="A29" s="5" t="inlineStr">
        <is>
          <t>Minuten je Rucklaeufer</t>
        </is>
      </c>
      <c r="C29" s="4" t="n"/>
    </row>
    <row r="30">
      <c r="A30" s="5" t="inlineStr">
        <is>
          <t>Stundensatz CHF</t>
        </is>
      </c>
      <c r="C30" s="4" t="n"/>
    </row>
    <row r="31">
      <c r="A31" s="3" t="inlineStr">
        <is>
          <t>CHF je Durchlauf  (E)</t>
        </is>
      </c>
      <c r="E31" s="9">
        <f>IF(AND(C28&lt;&gt;"",C29&lt;&gt;"",C30&lt;&gt;""),C28/10*C29/60*C30,0)</f>
        <v/>
      </c>
    </row>
    <row r="33" ht="22" customHeight="1">
      <c r="A33" s="6" t="inlineStr">
        <is>
          <t>5. WARTEZEIT</t>
        </is>
      </c>
    </row>
    <row r="34">
      <c r="A34" s="5" t="inlineStr">
        <is>
          <t>Durchlaufzeit Ausloeser bis Ergebnis</t>
        </is>
      </c>
      <c r="C34" s="4" t="n"/>
    </row>
    <row r="35">
      <c r="A35" s="5" t="inlineStr">
        <is>
          <t>Was die Verzoegerung kostet, CHF  (F)</t>
        </is>
      </c>
      <c r="E35" s="11" t="n"/>
    </row>
    <row r="36">
      <c r="A36" s="5" t="inlineStr">
        <is>
          <t>Vermutung, falls nicht bezifferbar</t>
        </is>
      </c>
      <c r="C36" s="4" t="n"/>
    </row>
    <row r="37">
      <c r="A37" s="2" t="inlineStr">
        <is>
          <t>Nur ausfuellen, wenn du es beziffern kannst. Eine leere Zeile mit Vermutung ist mehr wert als eine erfundene Zahl.</t>
        </is>
      </c>
    </row>
    <row r="39" ht="22" customHeight="1">
      <c r="A39" s="6" t="inlineStr">
        <is>
          <t>QUALITAET HEUTE</t>
        </is>
      </c>
    </row>
    <row r="40">
      <c r="A40" s="5" t="inlineStr">
        <is>
          <t>Wer prueft am Ende</t>
        </is>
      </c>
      <c r="C40" s="4" t="n"/>
    </row>
    <row r="41">
      <c r="A41" s="5" t="inlineStr">
        <is>
          <t>Woran man ein schlechtes Ergebnis erkennt</t>
        </is>
      </c>
      <c r="C41" s="4" t="n"/>
    </row>
    <row r="43" ht="22" customHeight="1">
      <c r="A43" s="6" t="inlineStr">
        <is>
          <t>DIE ZAHL</t>
        </is>
      </c>
    </row>
    <row r="44">
      <c r="A44" s="3" t="inlineStr">
        <is>
          <t>Pro Durchlauf  CHF</t>
        </is>
      </c>
      <c r="E44" s="12">
        <f>E14+E21+N(E25)+E31+N(E35)</f>
        <v/>
      </c>
    </row>
    <row r="45">
      <c r="A45" s="3" t="inlineStr">
        <is>
          <t>Pro Jahr  CHF</t>
        </is>
      </c>
      <c r="E45" s="12">
        <f>IF(C6&lt;&gt;"",E44*C6*12,0)</f>
        <v/>
      </c>
    </row>
    <row r="47">
      <c r="A47" s="3" t="inlineStr">
        <is>
          <t>Was ich geschaetzt habe (ehrlich auflisten - geschaetzte Zahlen sind brauchbar, solange man weiss, welche es sind)</t>
        </is>
      </c>
    </row>
    <row r="48">
      <c r="A48" s="4" t="n"/>
    </row>
    <row r="49">
      <c r="A49" s="4" t="n"/>
    </row>
    <row r="50">
      <c r="A50" s="4" t="n"/>
    </row>
    <row r="52">
      <c r="A52" s="2" t="inlineStr">
        <is>
          <t>Stundensatz unbekannt? Gebraeuchliche Naeherung, keine Tatsache: Jahreslohn / 1700 * 1.25.</t>
        </is>
      </c>
    </row>
    <row r="53">
      <c r="A53" s="2" t="inlineStr">
        <is>
          <t>Wenn ihr eine eigene Zahl aus der Kostenrechnung habt, nehmt immer die eigene.</t>
        </is>
      </c>
    </row>
    <row r="54">
      <c r="A54" s="2" t="inlineStr">
        <is>
          <t>Namen sind nicht noetig - Rollen genuegen. Siehe &lt;Was gehoert nicht hinein&gt;.</t>
        </is>
      </c>
    </row>
  </sheetData>
  <mergeCells count="10">
    <mergeCell ref="A39:E39"/>
    <mergeCell ref="A50:E50"/>
    <mergeCell ref="A48:E48"/>
    <mergeCell ref="A43:E43"/>
    <mergeCell ref="A16:E16"/>
    <mergeCell ref="A33:E33"/>
    <mergeCell ref="A49:E49"/>
    <mergeCell ref="A23:E23"/>
    <mergeCell ref="A8:E8"/>
    <mergeCell ref="A27:E27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624D67B660AF4D9EF6AC94BB011DE2" ma:contentTypeVersion="16" ma:contentTypeDescription="Ein neues Dokument erstellen." ma:contentTypeScope="" ma:versionID="3e5e02caec7c98c72327678be5d0f502">
  <xsd:schema xmlns:xsd="http://www.w3.org/2001/XMLSchema" xmlns:xs="http://www.w3.org/2001/XMLSchema" xmlns:p="http://schemas.microsoft.com/office/2006/metadata/properties" xmlns:ns1="http://schemas.microsoft.com/sharepoint/v3" xmlns:ns2="8bf0b4c1-e42a-4361-ae46-4863661a0627" xmlns:ns3="fff72dfb-1e9d-4560-8b78-58a2280f4622" targetNamespace="http://schemas.microsoft.com/office/2006/metadata/properties" ma:root="true" ma:fieldsID="35acbce31e587c65156e55390dab13c3" ns1:_="" ns2:_="" ns3:_="">
    <xsd:import namespace="http://schemas.microsoft.com/sharepoint/v3"/>
    <xsd:import namespace="8bf0b4c1-e42a-4361-ae46-4863661a0627"/>
    <xsd:import namespace="fff72dfb-1e9d-4560-8b78-58a2280f46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f0b4c1-e42a-4361-ae46-4863661a06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a8f58f0-c719-42e2-b059-3d337648ed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72dfb-1e9d-4560-8b78-58a2280f462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5c24c50-c9b1-4199-9ca5-39b105775426}" ma:internalName="TaxCatchAll" ma:showField="CatchAllData" ma:web="fff72dfb-1e9d-4560-8b78-58a2280f46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fff72dfb-1e9d-4560-8b78-58a2280f4622" xsi:nil="true"/>
    <lcf76f155ced4ddcb4097134ff3c332f xmlns="8bf0b4c1-e42a-4361-ae46-4863661a062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DDCEF6-D6CF-40C8-8E43-B83A82C9696C}"/>
</file>

<file path=customXml/itemProps2.xml><?xml version="1.0" encoding="utf-8"?>
<ds:datastoreItem xmlns:ds="http://schemas.openxmlformats.org/officeDocument/2006/customXml" ds:itemID="{479D617F-50CB-4106-B9DB-25386D847DF8}"/>
</file>

<file path=customXml/itemProps3.xml><?xml version="1.0" encoding="utf-8"?>
<ds:datastoreItem xmlns:ds="http://schemas.openxmlformats.org/officeDocument/2006/customXml" ds:itemID="{26D304FE-1962-4BEA-91F5-5674CB3B99B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2026-09-11T14:15:02Z</dcterms:created>
  <dcterms:modified xsi:type="dcterms:W3CDTF">2026-09-11T14:15:02Z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0x01010022624D67B660AF4D9EF6AC94BB011DE2</vt:lpwstr>
  </property>
</Properties>
</file>